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<sst xmlns="http://schemas.openxmlformats.org/spreadsheetml/2006/main" count="15" uniqueCount="15">
  <si>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RH</t>
  </si>
  <si>
    <t>DRY BULB, F</t>
  </si>
  <si>
    <t>WET BULB, F</t>
  </si>
  <si>
    <t>P</t>
  </si>
  <si>
    <t>A</t>
  </si>
  <si>
    <r>
      <t>e</t>
    </r>
    <r>
      <rPr>
        <vertAlign val="subscript"/>
        <sz val="12"/>
        <rFont val="Arial"/>
        <family val="2"/>
      </rPr>
      <t>d</t>
    </r>
  </si>
  <si>
    <r>
      <t>es</t>
    </r>
    <r>
      <rPr>
        <vertAlign val="subscript"/>
        <sz val="12"/>
        <rFont val="Arial"/>
        <family val="2"/>
      </rPr>
      <t>wb</t>
    </r>
  </si>
  <si>
    <r>
      <t>T</t>
    </r>
    <r>
      <rPr>
        <vertAlign val="subscript"/>
        <sz val="12"/>
        <rFont val="Arial"/>
        <family val="2"/>
      </rPr>
      <t>db</t>
    </r>
    <r>
      <rPr>
        <sz val="12"/>
        <rFont val="Arial"/>
        <family val="2"/>
      </rPr>
      <t>, c</t>
    </r>
  </si>
  <si>
    <r>
      <t>T</t>
    </r>
    <r>
      <rPr>
        <vertAlign val="subscript"/>
        <sz val="12"/>
        <rFont val="Arial"/>
        <family val="2"/>
      </rPr>
      <t>wb</t>
    </r>
    <r>
      <rPr>
        <sz val="12"/>
        <rFont val="Arial"/>
        <family val="2"/>
      </rPr>
      <t>, c</t>
    </r>
  </si>
  <si>
    <r>
      <t>es</t>
    </r>
    <r>
      <rPr>
        <vertAlign val="subscript"/>
        <sz val="12"/>
        <rFont val="Arial"/>
        <family val="2"/>
      </rPr>
      <t>db</t>
    </r>
  </si>
  <si>
    <t>Instructions</t>
  </si>
  <si>
    <t>1. Enter values in the appropriate cells</t>
  </si>
  <si>
    <t>2. Atmospheric pressure is assumed to be 101.3 kPa (29.9 inches of mercury)</t>
  </si>
  <si>
    <t>Calculate Relative Humidity</t>
  </si>
  <si>
    <t>RELATIVE HUMIDITY CALCULATOR Version 20.20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</si>
</sst>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42">
    <font>
      <sz val="10"/>
      <name val="Arial"/>
      <family val="0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vertAlign val="subscript"/>
      <sz val="12"/>
      <name val="Arial"/>
      <family val="2"/>
    </font>
    <font>
      <b/>
      <sz val="12"/>
      <name val="Courier New"/>
      <family val="3"/>
    </font>
    <font>
      <b/>
      <sz val="14"/>
      <name val="Courier New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 hidden="1"/>
    </xf>
    <xf numFmtId="164" fontId="2" fillId="33" borderId="0" xfId="0" applyNumberFormat="1" applyFont="1" applyFill="1" applyAlignment="1" applyProtection="1">
      <alignment/>
      <protection hidden="1"/>
    </xf>
    <xf numFmtId="0" fontId="1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 locked="0"/>
    </xf>
    <xf numFmtId="9" fontId="4" fillId="34" borderId="10" xfId="0" applyNumberFormat="1" applyFont="1" applyFill="1" applyBorder="1" applyAlignment="1" applyProtection="1">
      <alignment/>
      <protection hidden="1"/>
    </xf>
    <xf numFmtId="1" fontId="4" fillId="33" borderId="0" xfId="0" applyNumberFormat="1" applyFont="1" applyFill="1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 horizontal="right" vertical="center" wrapText="1"/>
      <protection hidden="1"/>
    </xf>
    <xf numFmtId="0" fontId="6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0" fontId="1" fillId="33" borderId="10" xfId="0" applyFont="1" applyFill="1" applyBorder="1" applyAlignment="1" applyProtection="1">
      <alignment/>
      <protection hidden="1"/>
    </xf>
    <xf numFmtId="0" fontId="3" fillId="33" borderId="10" xfId="0" applyFont="1" applyFill="1" applyBorder="1" applyAlignment="1" applyProtection="1">
      <alignment/>
      <protection hidden="1"/>
    </xf>
    <xf numFmtId="0" fontId="4" fillId="34" borderId="10" xfId="0" applyFont="1" applyFill="1" applyBorder="1" applyAlignment="1" applyProtection="1">
      <alignment/>
      <protection hidden="1"/>
    </xf>
    <xf numFmtId="9" fontId="2" fillId="33" borderId="0" xfId="0" applyNumberFormat="1" applyFont="1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133350</xdr:rowOff>
    </xdr:from>
    <xdr:to>
      <xdr:col>7</xdr:col>
      <xdr:colOff>447675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3943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3.421875" style="1" customWidth="1"/>
    <col min="2" max="2" width="19.140625" style="1" customWidth="1"/>
    <col min="3" max="3" width="12.140625" style="1" customWidth="1"/>
    <col min="4" max="4" width="10.421875" style="1" customWidth="1"/>
    <col min="5" max="5" width="10.7109375" style="1" hidden="1" customWidth="1"/>
    <col min="6" max="6" width="64.57421875" style="2" hidden="1" customWidth="1"/>
    <col min="7" max="7" width="9.140625" style="1" customWidth="1"/>
    <col min="8" max="8" width="10.421875" style="1" bestFit="1" customWidth="1"/>
    <col min="9" max="16384" width="9.140625" style="1" customWidth="1"/>
  </cols>
  <sheetData>
    <row r="1" spans="9:12" ht="65.25" customHeight="1">
      <c r="I1" s="7" t="s">
        <v>14</v>
      </c>
      <c r="J1" s="7"/>
      <c r="K1" s="7"/>
      <c r="L1" s="7"/>
    </row>
    <row r="3" ht="16.5">
      <c r="B3" s="8" t="s">
        <v>10</v>
      </c>
    </row>
    <row r="4" ht="16.5">
      <c r="B4" s="8" t="s">
        <v>11</v>
      </c>
    </row>
    <row r="5" ht="16.5">
      <c r="B5" s="8" t="s">
        <v>12</v>
      </c>
    </row>
    <row r="6" ht="16.5">
      <c r="B6" s="8"/>
    </row>
    <row r="7" ht="15.75">
      <c r="B7" s="9" t="s">
        <v>13</v>
      </c>
    </row>
    <row r="8" spans="2:6" ht="19.5">
      <c r="B8" s="10" t="s">
        <v>1</v>
      </c>
      <c r="C8" s="3">
        <v>175</v>
      </c>
      <c r="E8" s="1" t="s">
        <v>7</v>
      </c>
      <c r="F8" s="2">
        <f>(C8-32)*(5/9)</f>
        <v>79.44444444444444</v>
      </c>
    </row>
    <row r="9" spans="2:6" ht="19.5">
      <c r="B9" s="11" t="s">
        <v>2</v>
      </c>
      <c r="C9" s="4">
        <v>150</v>
      </c>
      <c r="E9" s="1" t="s">
        <v>8</v>
      </c>
      <c r="F9" s="2">
        <f>(C9-32)*(5/9)</f>
        <v>65.55555555555556</v>
      </c>
    </row>
    <row r="10" spans="2:6" ht="15.75">
      <c r="B10" s="12" t="s">
        <v>0</v>
      </c>
      <c r="C10" s="5">
        <f>IF(C9&gt;C8,"ERROR!",F13/F14)</f>
        <v>0.5318658586869719</v>
      </c>
      <c r="E10" s="1" t="s">
        <v>3</v>
      </c>
      <c r="F10" s="2">
        <v>101.3</v>
      </c>
    </row>
    <row r="11" spans="5:6" ht="15">
      <c r="E11" s="1" t="s">
        <v>4</v>
      </c>
      <c r="F11" s="2">
        <f>0.00066*(1+(0.00115*F12))</f>
        <v>0.0006795001428821632</v>
      </c>
    </row>
    <row r="12" spans="2:6" ht="19.5">
      <c r="B12" s="9"/>
      <c r="C12" s="13"/>
      <c r="E12" s="1" t="s">
        <v>6</v>
      </c>
      <c r="F12" s="2">
        <f>EXP(((16.78*F9)-116.9)/(F9+237.3))</f>
        <v>25.691887855287444</v>
      </c>
    </row>
    <row r="13" spans="1:6" ht="19.5">
      <c r="A13" s="14"/>
      <c r="B13" s="15"/>
      <c r="C13" s="15"/>
      <c r="E13" s="1" t="s">
        <v>5</v>
      </c>
      <c r="F13" s="2">
        <f>F12-F11*F10*(F8-F9)</f>
        <v>24.73586890426018</v>
      </c>
    </row>
    <row r="14" spans="1:6" ht="19.5">
      <c r="A14" s="14"/>
      <c r="B14" s="16"/>
      <c r="C14" s="16"/>
      <c r="E14" s="1" t="s">
        <v>9</v>
      </c>
      <c r="F14" s="2">
        <f>EXP(((16.78*F8)-116.9)/(F8+237.3))</f>
        <v>46.50772088534903</v>
      </c>
    </row>
    <row r="15" spans="1:3" ht="15.75">
      <c r="A15" s="14"/>
      <c r="B15" s="17"/>
      <c r="C15" s="6"/>
    </row>
    <row r="17" ht="15">
      <c r="F17" s="1"/>
    </row>
  </sheetData>
  <sheetProtection password="C977" sheet="1" objects="1" scenarios="1" selectLockedCells="1"/>
  <mergeCells count="1">
    <mergeCell ref="I1:L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L. Nelson</dc:creator>
  <cp:keywords/>
  <dc:description/>
  <cp:lastModifiedBy>Johnson, Erin</cp:lastModifiedBy>
  <dcterms:created xsi:type="dcterms:W3CDTF">2005-01-28T16:48:22Z</dcterms:created>
  <dcterms:modified xsi:type="dcterms:W3CDTF">2022-11-07T16:21:53Z</dcterms:modified>
  <cp:category/>
  <cp:version/>
  <cp:contentType/>
  <cp:contentStatus/>
</cp:coreProperties>
</file>